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makfs\Sdg\IR\sito\"/>
    </mc:Choice>
  </mc:AlternateContent>
  <xr:revisionPtr revIDLastSave="0" documentId="13_ncr:1_{85392CDA-D773-4BBA-86EA-1D3F0E406C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ntesi" sheetId="1" r:id="rId1"/>
    <sheet name="Foglio2" sheetId="5" r:id="rId2"/>
  </sheets>
  <externalReferences>
    <externalReference r:id="rId3"/>
  </externalReferences>
  <definedNames>
    <definedName name="\M">#REF!</definedName>
    <definedName name="_xlnm.Print_Area" localSheetId="0">Sintesi!#REF!</definedName>
    <definedName name="Area_stampa_MI">[1]BILSITUA!#REF!</definedName>
    <definedName name="Bilancio_da_Tabelle_RIBA_Elenca">#REF!</definedName>
    <definedName name="INDICI">#REF!</definedName>
    <definedName name="MENU0">#REF!</definedName>
    <definedName name="Stampa_le_aree">#REF!</definedName>
    <definedName name="TABEL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" i="5" l="1"/>
  <c r="P19" i="5"/>
  <c r="P17" i="5"/>
  <c r="P15" i="5"/>
  <c r="P13" i="5"/>
  <c r="P12" i="5"/>
  <c r="P10" i="5"/>
  <c r="P9" i="5"/>
  <c r="P7" i="5"/>
  <c r="P6" i="5"/>
  <c r="P4" i="5"/>
  <c r="P2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XEG7" i="1" l="1"/>
</calcChain>
</file>

<file path=xl/sharedStrings.xml><?xml version="1.0" encoding="utf-8"?>
<sst xmlns="http://schemas.openxmlformats.org/spreadsheetml/2006/main" count="27" uniqueCount="20">
  <si>
    <t>Sales</t>
  </si>
  <si>
    <t>EBIT</t>
  </si>
  <si>
    <t>Net profit</t>
  </si>
  <si>
    <t>Net Equity</t>
  </si>
  <si>
    <t>margin</t>
  </si>
  <si>
    <t>Patrimonio netto</t>
  </si>
  <si>
    <t>EBITDA adj</t>
  </si>
  <si>
    <t>FCF from operations</t>
  </si>
  <si>
    <t>Debt/EBITDA adj</t>
  </si>
  <si>
    <t>2017 PF</t>
  </si>
  <si>
    <t>Net fin. debt</t>
  </si>
  <si>
    <t>€m</t>
  </si>
  <si>
    <t>The reported data do not include the effect arising from the IFRS 16 accounting standard.</t>
  </si>
  <si>
    <t>Vendite</t>
  </si>
  <si>
    <t>%</t>
  </si>
  <si>
    <t>Utile netto</t>
  </si>
  <si>
    <t>Autofinanziamento gestionale</t>
  </si>
  <si>
    <t>PFN/EBITDA adj</t>
  </si>
  <si>
    <t>i dati riportati non includono l'effetto derivante dal principio contabile IFRS16</t>
  </si>
  <si>
    <t>Debito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</si>
</sst>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0.0%"/>
    <numFmt numFmtId="165" formatCode="#,##0.0"/>
    <numFmt numFmtId="166" formatCode="yyyy\-mm\-dd"/>
    <numFmt numFmtId="167" formatCode="0.0%;\ \(0.0%\)"/>
    <numFmt numFmtId="168" formatCode="&quot;               &quot;@"/>
    <numFmt numFmtId="169" formatCode="&quot;                    &quot;@"/>
    <numFmt numFmtId="170" formatCode="&quot;                  &quot;@"/>
    <numFmt numFmtId="171" formatCode="#,##0,_);[Red]\(#,##0,\)"/>
    <numFmt numFmtId="172" formatCode="&quot;             &quot;@"/>
    <numFmt numFmtId="173" formatCode="_-* #,##0.00_-;\-* #,##0.00_-;_-* \-??_-;_-@_-"/>
    <numFmt numFmtId="174" formatCode="&quot;$&quot;#,##0.00;[Red]\-&quot;$&quot;#,##0.00"/>
    <numFmt numFmtId="175" formatCode="_-[$€-2]\ * #,##0.00_-;\-[$€-2]\ * #,##0.00_-;_-[$€-2]\ * &quot;-&quot;??_-"/>
    <numFmt numFmtId="176" formatCode="_(* #,##0,,_);_(* \(#,##0,,\);_(* &quot;-&quot;_)"/>
    <numFmt numFmtId="177" formatCode="0%;\(0%\)"/>
    <numFmt numFmtId="178" formatCode="&quot;          &quot;@"/>
    <numFmt numFmtId="179" formatCode="#,##0\ &quot;m&quot;;[Red]\(#,##0\)\ &quot;m&quot;;&quot;- &quot;"/>
    <numFmt numFmtId="180" formatCode="&quot;L.&quot;\ #,##0;[Red]\-&quot;L.&quot;\ #,##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12"/>
      <name val="Tms Rmn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b/>
      <i/>
      <sz val="8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i/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53">
    <xf numFmtId="0" fontId="0" fillId="0" borderId="0"/>
    <xf numFmtId="166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72" fontId="2" fillId="0" borderId="0" applyFill="0" applyBorder="0" applyAlignment="0"/>
    <xf numFmtId="167" fontId="2" fillId="0" borderId="0" applyFill="0" applyBorder="0" applyAlignment="0"/>
    <xf numFmtId="171" fontId="2" fillId="0" borderId="0" applyFont="0" applyFill="0" applyBorder="0" applyAlignment="0" applyProtection="0"/>
    <xf numFmtId="173" fontId="4" fillId="0" borderId="0" applyFill="0" applyAlignment="0" applyProtection="0"/>
    <xf numFmtId="174" fontId="5" fillId="0" borderId="1"/>
    <xf numFmtId="167" fontId="2" fillId="0" borderId="0" applyFont="0" applyFill="0" applyBorder="0" applyAlignment="0" applyProtection="0"/>
    <xf numFmtId="14" fontId="6" fillId="0" borderId="0" applyFill="0" applyBorder="0" applyAlignment="0"/>
    <xf numFmtId="171" fontId="2" fillId="0" borderId="0" applyFill="0" applyBorder="0" applyAlignment="0"/>
    <xf numFmtId="167" fontId="2" fillId="0" borderId="0" applyFill="0" applyBorder="0" applyAlignment="0"/>
    <xf numFmtId="171" fontId="2" fillId="0" borderId="0" applyFill="0" applyBorder="0" applyAlignment="0"/>
    <xf numFmtId="172" fontId="2" fillId="0" borderId="0" applyFill="0" applyBorder="0" applyAlignment="0"/>
    <xf numFmtId="167" fontId="2" fillId="0" borderId="0" applyFill="0" applyBorder="0" applyAlignment="0"/>
    <xf numFmtId="175" fontId="2" fillId="0" borderId="0" applyFont="0" applyFill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171" fontId="2" fillId="0" borderId="0" applyFill="0" applyBorder="0" applyAlignment="0"/>
    <xf numFmtId="167" fontId="2" fillId="0" borderId="0" applyFill="0" applyBorder="0" applyAlignment="0"/>
    <xf numFmtId="171" fontId="2" fillId="0" borderId="0" applyFill="0" applyBorder="0" applyAlignment="0"/>
    <xf numFmtId="172" fontId="2" fillId="0" borderId="0" applyFill="0" applyBorder="0" applyAlignment="0"/>
    <xf numFmtId="167" fontId="2" fillId="0" borderId="0" applyFill="0" applyBorder="0" applyAlignment="0"/>
    <xf numFmtId="38" fontId="8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" fillId="0" borderId="0"/>
    <xf numFmtId="0" fontId="4" fillId="0" borderId="0"/>
    <xf numFmtId="0" fontId="2" fillId="0" borderId="0"/>
    <xf numFmtId="0" fontId="1" fillId="0" borderId="0"/>
    <xf numFmtId="0" fontId="1" fillId="0" borderId="0"/>
    <xf numFmtId="170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2" fillId="0" borderId="0" applyFill="0" applyBorder="0" applyAlignment="0"/>
    <xf numFmtId="167" fontId="2" fillId="0" borderId="0" applyFill="0" applyBorder="0" applyAlignment="0"/>
    <xf numFmtId="171" fontId="2" fillId="0" borderId="0" applyFill="0" applyBorder="0" applyAlignment="0"/>
    <xf numFmtId="172" fontId="2" fillId="0" borderId="0" applyFill="0" applyBorder="0" applyAlignment="0"/>
    <xf numFmtId="167" fontId="2" fillId="0" borderId="0" applyFill="0" applyBorder="0" applyAlignment="0"/>
    <xf numFmtId="0" fontId="9" fillId="0" borderId="4"/>
    <xf numFmtId="0" fontId="10" fillId="0" borderId="5"/>
    <xf numFmtId="49" fontId="6" fillId="0" borderId="0" applyFill="0" applyBorder="0" applyAlignment="0"/>
    <xf numFmtId="178" fontId="2" fillId="0" borderId="0" applyFill="0" applyBorder="0" applyAlignment="0"/>
    <xf numFmtId="179" fontId="2" fillId="0" borderId="0" applyFill="0" applyBorder="0" applyAlignment="0"/>
    <xf numFmtId="180" fontId="8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/>
    <xf numFmtId="164" fontId="11" fillId="2" borderId="7" xfId="0" applyNumberFormat="1" applyFont="1" applyFill="1" applyBorder="1" applyAlignment="1">
      <alignment horizontal="center" vertical="center"/>
    </xf>
    <xf numFmtId="3" fontId="11" fillId="2" borderId="10" xfId="0" applyNumberFormat="1" applyFont="1" applyFill="1" applyBorder="1"/>
    <xf numFmtId="164" fontId="11" fillId="2" borderId="11" xfId="0" applyNumberFormat="1" applyFont="1" applyFill="1" applyBorder="1" applyAlignment="1">
      <alignment horizontal="center" vertical="center"/>
    </xf>
    <xf numFmtId="165" fontId="12" fillId="4" borderId="8" xfId="0" applyNumberFormat="1" applyFont="1" applyFill="1" applyBorder="1" applyAlignment="1">
      <alignment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3" fillId="2" borderId="10" xfId="0" applyFont="1" applyFill="1" applyBorder="1"/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3" fontId="13" fillId="3" borderId="10" xfId="0" applyNumberFormat="1" applyFont="1" applyFill="1" applyBorder="1" applyAlignment="1">
      <alignment vertical="center" wrapText="1"/>
    </xf>
    <xf numFmtId="165" fontId="13" fillId="3" borderId="7" xfId="0" applyNumberFormat="1" applyFont="1" applyFill="1" applyBorder="1" applyAlignment="1">
      <alignment horizontal="center" vertical="center"/>
    </xf>
    <xf numFmtId="165" fontId="13" fillId="3" borderId="11" xfId="0" applyNumberFormat="1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</cellXfs>
  <cellStyles count="53">
    <cellStyle name="Calc Currency (0)" xfId="1" xr:uid="{00000000-0005-0000-0000-000000000000}"/>
    <cellStyle name="Calc Currency (2)" xfId="2" xr:uid="{00000000-0005-0000-0000-000001000000}"/>
    <cellStyle name="Calc Percent (0)" xfId="3" xr:uid="{00000000-0005-0000-0000-000002000000}"/>
    <cellStyle name="Calc Percent (1)" xfId="4" xr:uid="{00000000-0005-0000-0000-000003000000}"/>
    <cellStyle name="Calc Percent (2)" xfId="5" xr:uid="{00000000-0005-0000-0000-000004000000}"/>
    <cellStyle name="Calc Units (0)" xfId="6" xr:uid="{00000000-0005-0000-0000-000005000000}"/>
    <cellStyle name="Calc Units (1)" xfId="7" xr:uid="{00000000-0005-0000-0000-000006000000}"/>
    <cellStyle name="Calc Units (2)" xfId="8" xr:uid="{00000000-0005-0000-0000-000007000000}"/>
    <cellStyle name="Comma [00]" xfId="9" xr:uid="{00000000-0005-0000-0000-000008000000}"/>
    <cellStyle name="Comma_OCT_07_MCR_VictusEmak" xfId="10" xr:uid="{00000000-0005-0000-0000-000009000000}"/>
    <cellStyle name="Currency (0.00)" xfId="11" xr:uid="{00000000-0005-0000-0000-00000A000000}"/>
    <cellStyle name="Currency [00]" xfId="12" xr:uid="{00000000-0005-0000-0000-00000B000000}"/>
    <cellStyle name="Date Short" xfId="13" xr:uid="{00000000-0005-0000-0000-00000C000000}"/>
    <cellStyle name="Enter Currency (0)" xfId="14" xr:uid="{00000000-0005-0000-0000-00000D000000}"/>
    <cellStyle name="Enter Currency (2)" xfId="15" xr:uid="{00000000-0005-0000-0000-00000E000000}"/>
    <cellStyle name="Enter Units (0)" xfId="16" xr:uid="{00000000-0005-0000-0000-00000F000000}"/>
    <cellStyle name="Enter Units (1)" xfId="17" xr:uid="{00000000-0005-0000-0000-000010000000}"/>
    <cellStyle name="Enter Units (2)" xfId="18" xr:uid="{00000000-0005-0000-0000-000011000000}"/>
    <cellStyle name="Euro" xfId="19" xr:uid="{00000000-0005-0000-0000-000012000000}"/>
    <cellStyle name="Header1" xfId="20" xr:uid="{00000000-0005-0000-0000-000013000000}"/>
    <cellStyle name="Header2" xfId="21" xr:uid="{00000000-0005-0000-0000-000014000000}"/>
    <cellStyle name="Link Currency (0)" xfId="22" xr:uid="{00000000-0005-0000-0000-000015000000}"/>
    <cellStyle name="Link Currency (2)" xfId="23" xr:uid="{00000000-0005-0000-0000-000016000000}"/>
    <cellStyle name="Link Units (0)" xfId="24" xr:uid="{00000000-0005-0000-0000-000017000000}"/>
    <cellStyle name="Link Units (1)" xfId="25" xr:uid="{00000000-0005-0000-0000-000018000000}"/>
    <cellStyle name="Link Units (2)" xfId="26" xr:uid="{00000000-0005-0000-0000-000019000000}"/>
    <cellStyle name="Migliaia (0)_760-96" xfId="27" xr:uid="{00000000-0005-0000-0000-00001B000000}"/>
    <cellStyle name="Migliaia [0] 2" xfId="28" xr:uid="{00000000-0005-0000-0000-00001D000000}"/>
    <cellStyle name="Migliaia 2" xfId="29" xr:uid="{00000000-0005-0000-0000-00001E000000}"/>
    <cellStyle name="Migliaia 2 2" xfId="30" xr:uid="{00000000-0005-0000-0000-00001F000000}"/>
    <cellStyle name="Migliaia 3" xfId="31" xr:uid="{00000000-0005-0000-0000-000020000000}"/>
    <cellStyle name="Normal - Style1" xfId="32" xr:uid="{00000000-0005-0000-0000-000021000000}"/>
    <cellStyle name="Normal_OCT_07_MCR_VictusEmak" xfId="33" xr:uid="{00000000-0005-0000-0000-000022000000}"/>
    <cellStyle name="Normale" xfId="0" builtinId="0"/>
    <cellStyle name="Normale 2" xfId="34" xr:uid="{00000000-0005-0000-0000-000024000000}"/>
    <cellStyle name="Normale 3" xfId="35" xr:uid="{00000000-0005-0000-0000-000025000000}"/>
    <cellStyle name="Normale 4" xfId="36" xr:uid="{00000000-0005-0000-0000-000026000000}"/>
    <cellStyle name="Percent [0]" xfId="37" xr:uid="{00000000-0005-0000-0000-000027000000}"/>
    <cellStyle name="Percent [00]" xfId="38" xr:uid="{00000000-0005-0000-0000-000028000000}"/>
    <cellStyle name="Percentuale 2" xfId="39" xr:uid="{00000000-0005-0000-0000-00002A000000}"/>
    <cellStyle name="Percentuale 2 2" xfId="40" xr:uid="{00000000-0005-0000-0000-00002B000000}"/>
    <cellStyle name="Percentuale 3" xfId="41" xr:uid="{00000000-0005-0000-0000-00002C000000}"/>
    <cellStyle name="PrePop Currency (0)" xfId="42" xr:uid="{00000000-0005-0000-0000-00002D000000}"/>
    <cellStyle name="PrePop Currency (2)" xfId="43" xr:uid="{00000000-0005-0000-0000-00002E000000}"/>
    <cellStyle name="PrePop Units (0)" xfId="44" xr:uid="{00000000-0005-0000-0000-00002F000000}"/>
    <cellStyle name="PrePop Units (1)" xfId="45" xr:uid="{00000000-0005-0000-0000-000030000000}"/>
    <cellStyle name="PrePop Units (2)" xfId="46" xr:uid="{00000000-0005-0000-0000-000031000000}"/>
    <cellStyle name="sbt2" xfId="47" xr:uid="{00000000-0005-0000-0000-000032000000}"/>
    <cellStyle name="subt1" xfId="48" xr:uid="{00000000-0005-0000-0000-000033000000}"/>
    <cellStyle name="Text Indent A" xfId="49" xr:uid="{00000000-0005-0000-0000-000034000000}"/>
    <cellStyle name="Text Indent B" xfId="50" xr:uid="{00000000-0005-0000-0000-000035000000}"/>
    <cellStyle name="Text Indent C" xfId="51" xr:uid="{00000000-0005-0000-0000-000036000000}"/>
    <cellStyle name="Valuta (0)_760-96" xfId="52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STER\USE\Luca\Sistema%20di%20controllo%20aziendale\Predieri\Predieri%20Metalli\metall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BILSITUA"/>
      <sheetName val="rettifiche"/>
      <sheetName val="Bilancio"/>
      <sheetName val="sp"/>
      <sheetName val="P&amp;P"/>
      <sheetName val="FISSI"/>
      <sheetName val="bernazzoli"/>
      <sheetName val="VEND_QUANT_MARG"/>
      <sheetName val="PERSONA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XEG23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5" sqref="A5"/>
      <selection pane="bottomRight" activeCell="Q1" sqref="Q1:R1048576"/>
    </sheetView>
  </sheetViews>
  <sheetFormatPr defaultColWidth="19.28515625" defaultRowHeight="12.75" x14ac:dyDescent="0.2"/>
  <cols>
    <col min="1" max="1" width="15.7109375" style="1" customWidth="1"/>
    <col min="2" max="9" width="7.5703125" style="1" bestFit="1" customWidth="1" collapsed="1"/>
    <col min="10" max="10" width="9" style="1" customWidth="1" collapsed="1"/>
    <col min="11" max="14" width="7.5703125" style="1" bestFit="1" customWidth="1" collapsed="1"/>
    <col min="15" max="16" width="7.5703125" style="1" customWidth="1"/>
    <col min="17" max="16384" width="19.28515625" style="1"/>
  </cols>
  <sheetData>
    <row r="1" spans="1:16 16361:16361" x14ac:dyDescent="0.2">
      <c r="J1" s="19"/>
      <c r="K1" s="20"/>
      <c r="L1" s="20"/>
      <c r="M1" s="20"/>
      <c r="N1" s="20"/>
      <c r="O1" s="20"/>
      <c r="P1" s="20"/>
    </row>
    <row r="2" spans="1:16 16361:16361" s="3" customFormat="1" x14ac:dyDescent="0.2">
      <c r="A2" s="9" t="s">
        <v>11</v>
      </c>
      <c r="B2" s="10">
        <v>2012</v>
      </c>
      <c r="C2" s="11">
        <v>2013</v>
      </c>
      <c r="D2" s="11">
        <v>2014</v>
      </c>
      <c r="E2" s="11">
        <v>2015</v>
      </c>
      <c r="F2" s="11">
        <v>2016</v>
      </c>
      <c r="G2" s="11">
        <v>2017</v>
      </c>
      <c r="H2" s="11" t="s">
        <v>9</v>
      </c>
      <c r="I2" s="11">
        <v>2018</v>
      </c>
      <c r="J2" s="18">
        <v>2019</v>
      </c>
      <c r="K2" s="11">
        <v>2020</v>
      </c>
      <c r="L2" s="11">
        <v>2021</v>
      </c>
      <c r="M2" s="11">
        <v>2022</v>
      </c>
      <c r="N2" s="11">
        <v>2023</v>
      </c>
      <c r="O2" s="11">
        <v>2024</v>
      </c>
      <c r="P2" s="11">
        <v>2025</v>
      </c>
    </row>
    <row r="3" spans="1:16 16361:16361" ht="6" customHeight="1" x14ac:dyDescent="0.2">
      <c r="A3" s="12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 16361:16361" s="4" customFormat="1" x14ac:dyDescent="0.2">
      <c r="A4" s="15" t="s">
        <v>0</v>
      </c>
      <c r="B4" s="16">
        <v>354.78</v>
      </c>
      <c r="C4" s="17">
        <v>355.03300000000002</v>
      </c>
      <c r="D4" s="17">
        <v>354.75700000000001</v>
      </c>
      <c r="E4" s="17">
        <v>381.57900000000001</v>
      </c>
      <c r="F4" s="17">
        <v>391.87900000000002</v>
      </c>
      <c r="G4" s="17">
        <v>422.15499999999997</v>
      </c>
      <c r="H4" s="17">
        <v>461.76400000000001</v>
      </c>
      <c r="I4" s="17">
        <v>452.82499999999999</v>
      </c>
      <c r="J4" s="17">
        <v>433.95299999999997</v>
      </c>
      <c r="K4" s="17">
        <v>469.77800000000002</v>
      </c>
      <c r="L4" s="17">
        <v>588.29899999999998</v>
      </c>
      <c r="M4" s="17">
        <v>605.72299999999996</v>
      </c>
      <c r="N4" s="17">
        <v>566.31700000000001</v>
      </c>
      <c r="O4" s="17">
        <v>601.91399999999999</v>
      </c>
      <c r="P4" s="17">
        <v>612.49400000000003</v>
      </c>
    </row>
    <row r="5" spans="1:16 16361:16361" ht="6" customHeight="1" x14ac:dyDescent="0.2">
      <c r="A5" s="12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 16361:16361" s="4" customFormat="1" x14ac:dyDescent="0.2">
      <c r="A6" s="15" t="s">
        <v>6</v>
      </c>
      <c r="B6" s="16">
        <v>31.731000000000002</v>
      </c>
      <c r="C6" s="17">
        <v>34.200000000000003</v>
      </c>
      <c r="D6" s="17">
        <v>33.130000000000003</v>
      </c>
      <c r="E6" s="17">
        <v>37.494999999999997</v>
      </c>
      <c r="F6" s="17">
        <v>40.478999999999999</v>
      </c>
      <c r="G6" s="17">
        <v>45.612000000000002</v>
      </c>
      <c r="H6" s="17">
        <v>52.506999999999998</v>
      </c>
      <c r="I6" s="17">
        <v>50.762999999999998</v>
      </c>
      <c r="J6" s="17">
        <v>40.911999999999999</v>
      </c>
      <c r="K6" s="17">
        <v>50.016000000000005</v>
      </c>
      <c r="L6" s="17">
        <v>70.768000000000001</v>
      </c>
      <c r="M6" s="17">
        <v>69.033000000000001</v>
      </c>
      <c r="N6" s="17">
        <v>58.467000000000006</v>
      </c>
      <c r="O6" s="17">
        <v>51.65379999999999</v>
      </c>
      <c r="P6" s="17">
        <v>56.568999999999988</v>
      </c>
    </row>
    <row r="7" spans="1:16 16361:16361" s="5" customFormat="1" ht="11.25" x14ac:dyDescent="0.2">
      <c r="A7" s="7" t="s">
        <v>4</v>
      </c>
      <c r="B7" s="6">
        <v>8.9438525283274159E-2</v>
      </c>
      <c r="C7" s="6">
        <v>9.6329073635408546E-2</v>
      </c>
      <c r="D7" s="6">
        <v>9.3387868315494837E-2</v>
      </c>
      <c r="E7" s="6">
        <v>9.8262745067207571E-2</v>
      </c>
      <c r="F7" s="6">
        <v>0.10329463941675873</v>
      </c>
      <c r="G7" s="6">
        <v>0.108045623053144</v>
      </c>
      <c r="H7" s="6">
        <v>0.11370960057518559</v>
      </c>
      <c r="I7" s="6">
        <v>0.11210290951250483</v>
      </c>
      <c r="J7" s="6">
        <v>9.4277490880348799E-2</v>
      </c>
      <c r="K7" s="6">
        <v>0.10646731009114944</v>
      </c>
      <c r="L7" s="6">
        <v>0.12029257231441835</v>
      </c>
      <c r="M7" s="6">
        <v>0.11396793583865894</v>
      </c>
      <c r="N7" s="6">
        <v>0.10324076444818009</v>
      </c>
      <c r="O7" s="6">
        <v>8.5815913901321442E-2</v>
      </c>
      <c r="P7" s="6">
        <v>9.2358455756301264E-2</v>
      </c>
      <c r="XEG7" s="6" t="e">
        <f t="shared" ref="XEG7" si="0">+XEG6/XEG4</f>
        <v>#DIV/0!</v>
      </c>
    </row>
    <row r="8" spans="1:16 16361:16361" ht="6" customHeight="1" x14ac:dyDescent="0.2">
      <c r="A8" s="12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 16361:16361" s="4" customFormat="1" x14ac:dyDescent="0.2">
      <c r="A9" s="15" t="s">
        <v>1</v>
      </c>
      <c r="B9" s="16">
        <v>16.646960000000004</v>
      </c>
      <c r="C9" s="17">
        <v>22.375</v>
      </c>
      <c r="D9" s="17">
        <v>19.983000000000001</v>
      </c>
      <c r="E9" s="17">
        <v>23.286000000000001</v>
      </c>
      <c r="F9" s="17">
        <v>21.869</v>
      </c>
      <c r="G9" s="17">
        <v>29.977</v>
      </c>
      <c r="H9" s="17">
        <v>35.805999999999997</v>
      </c>
      <c r="I9" s="17">
        <v>33.975999999999999</v>
      </c>
      <c r="J9" s="17">
        <v>21.483000000000001</v>
      </c>
      <c r="K9" s="17">
        <v>32.238</v>
      </c>
      <c r="L9" s="17">
        <v>52.317999999999998</v>
      </c>
      <c r="M9" s="17">
        <v>45.969000000000001</v>
      </c>
      <c r="N9" s="17">
        <v>36.067000000000007</v>
      </c>
      <c r="O9" s="17">
        <v>23.070800000000002</v>
      </c>
      <c r="P9" s="17">
        <v>28.498000000000001</v>
      </c>
    </row>
    <row r="10" spans="1:16 16361:16361" s="5" customFormat="1" ht="11.25" x14ac:dyDescent="0.2">
      <c r="A10" s="7" t="s">
        <v>4</v>
      </c>
      <c r="B10" s="6">
        <v>4.6921923445515545E-2</v>
      </c>
      <c r="C10" s="8">
        <v>6.3022310602113038E-2</v>
      </c>
      <c r="D10" s="8">
        <v>5.6328698235693732E-2</v>
      </c>
      <c r="E10" s="8">
        <v>6.1025370893052294E-2</v>
      </c>
      <c r="F10" s="8">
        <v>5.5805490980634323E-2</v>
      </c>
      <c r="G10" s="8">
        <v>7.1009463348770008E-2</v>
      </c>
      <c r="H10" s="8">
        <v>7.7541774586152232E-2</v>
      </c>
      <c r="I10" s="8">
        <v>7.5031193065753884E-2</v>
      </c>
      <c r="J10" s="8">
        <v>4.9505361179666925E-2</v>
      </c>
      <c r="K10" s="8">
        <v>6.8623903205343798E-2</v>
      </c>
      <c r="L10" s="8">
        <v>8.8930968776081545E-2</v>
      </c>
      <c r="M10" s="8">
        <v>7.5891125151265518E-2</v>
      </c>
      <c r="N10" s="8">
        <v>6.3686945650580876E-2</v>
      </c>
      <c r="O10" s="8">
        <v>3.832906362038431E-2</v>
      </c>
      <c r="P10" s="8">
        <v>4.6527802721332778E-2</v>
      </c>
    </row>
    <row r="11" spans="1:16 16361:16361" ht="6" customHeight="1" x14ac:dyDescent="0.2">
      <c r="A11" s="12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 16361:16361" s="4" customFormat="1" x14ac:dyDescent="0.2">
      <c r="A12" s="15" t="s">
        <v>2</v>
      </c>
      <c r="B12" s="16">
        <v>8.6399600000000021</v>
      </c>
      <c r="C12" s="17">
        <v>10.532999999999999</v>
      </c>
      <c r="D12" s="17">
        <v>10.185</v>
      </c>
      <c r="E12" s="17">
        <v>8.9920000000000009</v>
      </c>
      <c r="F12" s="17">
        <v>17.683</v>
      </c>
      <c r="G12" s="17">
        <v>16.434999999999999</v>
      </c>
      <c r="H12" s="17">
        <v>20.600999999999999</v>
      </c>
      <c r="I12" s="17">
        <v>25.646999999999998</v>
      </c>
      <c r="J12" s="17">
        <v>13.125999999999999</v>
      </c>
      <c r="K12" s="17">
        <v>19.611999999999998</v>
      </c>
      <c r="L12" s="17">
        <v>33.110999999999997</v>
      </c>
      <c r="M12" s="17">
        <v>31.164999999999999</v>
      </c>
      <c r="N12" s="17">
        <v>19.922000000000001</v>
      </c>
      <c r="O12" s="17">
        <v>6.5</v>
      </c>
      <c r="P12" s="17">
        <v>14.176</v>
      </c>
    </row>
    <row r="13" spans="1:16 16361:16361" s="5" customFormat="1" ht="11.25" x14ac:dyDescent="0.2">
      <c r="A13" s="7" t="s">
        <v>4</v>
      </c>
      <c r="B13" s="6">
        <v>2.4353007497604155E-2</v>
      </c>
      <c r="C13" s="8">
        <v>2.9667664695957836E-2</v>
      </c>
      <c r="D13" s="8">
        <v>2.8709792900492449E-2</v>
      </c>
      <c r="E13" s="8">
        <v>2.3565238128932672E-2</v>
      </c>
      <c r="F13" s="8">
        <v>4.5123622342610852E-2</v>
      </c>
      <c r="G13" s="8">
        <v>3.8931198256564534E-2</v>
      </c>
      <c r="H13" s="8">
        <v>4.4613698772533156E-2</v>
      </c>
      <c r="I13" s="8">
        <v>5.6637773974493454E-2</v>
      </c>
      <c r="J13" s="8">
        <v>3.0247515283913236E-2</v>
      </c>
      <c r="K13" s="8">
        <v>4.1747378549016764E-2</v>
      </c>
      <c r="L13" s="8">
        <v>5.6282604593922474E-2</v>
      </c>
      <c r="M13" s="8">
        <v>5.1450910729822052E-2</v>
      </c>
      <c r="N13" s="8">
        <v>3.5178177593114812E-2</v>
      </c>
      <c r="O13" s="8">
        <v>1.0798884890532535E-2</v>
      </c>
      <c r="P13" s="8">
        <v>2.314471651967203E-2</v>
      </c>
    </row>
    <row r="14" spans="1:16 16361:16361" ht="6" customHeight="1" x14ac:dyDescent="0.2">
      <c r="A14" s="12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 16361:16361" s="4" customFormat="1" x14ac:dyDescent="0.2">
      <c r="A15" s="15" t="s">
        <v>7</v>
      </c>
      <c r="B15" s="16">
        <v>20.800999999999998</v>
      </c>
      <c r="C15" s="17">
        <v>22.353999999999999</v>
      </c>
      <c r="D15" s="17">
        <v>21.657999999999998</v>
      </c>
      <c r="E15" s="17">
        <v>21.519999999999996</v>
      </c>
      <c r="F15" s="17">
        <v>35.283000000000001</v>
      </c>
      <c r="G15" s="17">
        <v>30.390000000000004</v>
      </c>
      <c r="H15" s="17">
        <v>34.866000000000007</v>
      </c>
      <c r="I15" s="17">
        <v>41.12</v>
      </c>
      <c r="J15" s="17">
        <v>31.766999999999999</v>
      </c>
      <c r="K15" s="17">
        <v>36.734999999999999</v>
      </c>
      <c r="L15" s="17">
        <v>51.420999999999992</v>
      </c>
      <c r="M15" s="17">
        <v>53.664000000000009</v>
      </c>
      <c r="N15" s="17">
        <v>40.808</v>
      </c>
      <c r="O15" s="17">
        <v>33.804000000000002</v>
      </c>
      <c r="P15" s="17">
        <v>41.480000000000004</v>
      </c>
    </row>
    <row r="16" spans="1:16 16361:16361" ht="6" customHeight="1" x14ac:dyDescent="0.2">
      <c r="A16" s="12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s="4" customFormat="1" x14ac:dyDescent="0.2">
      <c r="A17" s="15" t="s">
        <v>3</v>
      </c>
      <c r="B17" s="16">
        <v>145.041</v>
      </c>
      <c r="C17" s="17">
        <v>150.79400000000001</v>
      </c>
      <c r="D17" s="17">
        <v>160.09899999999999</v>
      </c>
      <c r="E17" s="17">
        <v>168.488</v>
      </c>
      <c r="F17" s="17">
        <v>181.66800000000001</v>
      </c>
      <c r="G17" s="17">
        <v>187.505</v>
      </c>
      <c r="H17" s="17">
        <v>187.505</v>
      </c>
      <c r="I17" s="17">
        <v>205.82</v>
      </c>
      <c r="J17" s="17">
        <v>212.202</v>
      </c>
      <c r="K17" s="17">
        <v>223.167</v>
      </c>
      <c r="L17" s="17">
        <v>257.12299999999999</v>
      </c>
      <c r="M17" s="17">
        <v>278.41500000000002</v>
      </c>
      <c r="N17" s="17">
        <v>285.38</v>
      </c>
      <c r="O17" s="17">
        <v>282.38099999999997</v>
      </c>
      <c r="P17" s="17">
        <v>283.86466807728698</v>
      </c>
    </row>
    <row r="18" spans="1:16" ht="6" customHeight="1" x14ac:dyDescent="0.2">
      <c r="A18" s="12"/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s="4" customFormat="1" x14ac:dyDescent="0.2">
      <c r="A19" s="15" t="s">
        <v>10</v>
      </c>
      <c r="B19" s="16">
        <v>99.866</v>
      </c>
      <c r="C19" s="17">
        <v>76.381</v>
      </c>
      <c r="D19" s="17">
        <v>79.043000000000006</v>
      </c>
      <c r="E19" s="17">
        <v>99.382999999999996</v>
      </c>
      <c r="F19" s="17">
        <v>80.082999999999998</v>
      </c>
      <c r="G19" s="17">
        <v>125.294</v>
      </c>
      <c r="H19" s="17">
        <v>125.294</v>
      </c>
      <c r="I19" s="17">
        <v>117.42700000000001</v>
      </c>
      <c r="J19" s="17">
        <v>116.55</v>
      </c>
      <c r="K19" s="17">
        <v>97.677000000000007</v>
      </c>
      <c r="L19" s="17">
        <v>105.294</v>
      </c>
      <c r="M19" s="17">
        <v>139.26599999999999</v>
      </c>
      <c r="N19" s="17">
        <v>147.559</v>
      </c>
      <c r="O19" s="17">
        <v>165.77500000000001</v>
      </c>
      <c r="P19" s="17">
        <v>153.64173922561599</v>
      </c>
    </row>
    <row r="20" spans="1:16" ht="6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s="4" customFormat="1" x14ac:dyDescent="0.2">
      <c r="A21" s="15" t="s">
        <v>8</v>
      </c>
      <c r="B21" s="16">
        <v>3.1472692319813431</v>
      </c>
      <c r="C21" s="17">
        <v>2.2333625730994151</v>
      </c>
      <c r="D21" s="17">
        <v>2.3858436462420767</v>
      </c>
      <c r="E21" s="17">
        <v>2.6505667422322978</v>
      </c>
      <c r="F21" s="17">
        <v>1.9783838533560612</v>
      </c>
      <c r="G21" s="17">
        <v>2.7469525563448212</v>
      </c>
      <c r="H21" s="17">
        <v>2.3862342163901955</v>
      </c>
      <c r="I21" s="17">
        <v>2.3132399582372991</v>
      </c>
      <c r="J21" s="17">
        <v>2.8487974188502152</v>
      </c>
      <c r="K21" s="17">
        <v>1.9529150671785027</v>
      </c>
      <c r="L21" s="17">
        <v>1.4878758761021931</v>
      </c>
      <c r="M21" s="17">
        <v>2.0173829907435574</v>
      </c>
      <c r="N21" s="17">
        <v>2.5237997502864862</v>
      </c>
      <c r="O21" s="17">
        <v>3.2093476181810447</v>
      </c>
      <c r="P21" s="17">
        <v>2.7160059259597311</v>
      </c>
    </row>
    <row r="23" spans="1:16" x14ac:dyDescent="0.2">
      <c r="A23" s="1" t="s">
        <v>12</v>
      </c>
      <c r="J23" s="2"/>
    </row>
  </sheetData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30619-AA2F-458B-95C5-F3EFEDB3248C}">
  <dimension ref="A1:XEG23"/>
  <sheetViews>
    <sheetView workbookViewId="0">
      <selection activeCell="P2" sqref="P1:P1048576"/>
    </sheetView>
  </sheetViews>
  <sheetFormatPr defaultColWidth="19.28515625" defaultRowHeight="12.75" x14ac:dyDescent="0.2"/>
  <cols>
    <col min="1" max="1" width="22.7109375" style="1" customWidth="1"/>
    <col min="2" max="9" width="7.5703125" style="1" bestFit="1" customWidth="1" collapsed="1"/>
    <col min="10" max="10" width="9" style="1" customWidth="1" collapsed="1"/>
    <col min="11" max="14" width="7.5703125" style="1" bestFit="1" customWidth="1" collapsed="1"/>
    <col min="15" max="16" width="7.5703125" style="1" customWidth="1"/>
    <col min="17" max="16384" width="19.28515625" style="1"/>
  </cols>
  <sheetData>
    <row r="1" spans="1:16 16361:16361" x14ac:dyDescent="0.2">
      <c r="J1" s="19"/>
      <c r="K1" s="20"/>
      <c r="L1" s="20"/>
      <c r="M1" s="20"/>
      <c r="N1" s="20"/>
      <c r="O1" s="20"/>
      <c r="P1" s="20"/>
    </row>
    <row r="2" spans="1:16 16361:16361" s="3" customFormat="1" x14ac:dyDescent="0.2">
      <c r="A2" s="9" t="s">
        <v>11</v>
      </c>
      <c r="B2" s="10">
        <f>+Sintesi!B2</f>
        <v>2012</v>
      </c>
      <c r="C2" s="11">
        <f>+Sintesi!C2</f>
        <v>2013</v>
      </c>
      <c r="D2" s="11">
        <f>+Sintesi!D2</f>
        <v>2014</v>
      </c>
      <c r="E2" s="11">
        <f>+Sintesi!E2</f>
        <v>2015</v>
      </c>
      <c r="F2" s="11">
        <f>+Sintesi!F2</f>
        <v>2016</v>
      </c>
      <c r="G2" s="11">
        <f>+Sintesi!G2</f>
        <v>2017</v>
      </c>
      <c r="H2" s="11" t="str">
        <f>+Sintesi!H2</f>
        <v>2017 PF</v>
      </c>
      <c r="I2" s="11">
        <f>+Sintesi!I2</f>
        <v>2018</v>
      </c>
      <c r="J2" s="18">
        <f>+Sintesi!J2</f>
        <v>2019</v>
      </c>
      <c r="K2" s="11">
        <f>+Sintesi!K2</f>
        <v>2020</v>
      </c>
      <c r="L2" s="11">
        <f>+Sintesi!L2</f>
        <v>2021</v>
      </c>
      <c r="M2" s="11">
        <f>+Sintesi!M2</f>
        <v>2022</v>
      </c>
      <c r="N2" s="11">
        <f>+Sintesi!N2</f>
        <v>2023</v>
      </c>
      <c r="O2" s="11">
        <f>+Sintesi!O2</f>
        <v>2024</v>
      </c>
      <c r="P2" s="11">
        <f>+Sintesi!P2</f>
        <v>2025</v>
      </c>
    </row>
    <row r="3" spans="1:16 16361:16361" ht="6" customHeight="1" x14ac:dyDescent="0.2">
      <c r="A3" s="12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 16361:16361" s="4" customFormat="1" x14ac:dyDescent="0.2">
      <c r="A4" s="15" t="s">
        <v>13</v>
      </c>
      <c r="B4" s="16">
        <f>+Sintesi!B4</f>
        <v>354.78</v>
      </c>
      <c r="C4" s="17">
        <f>+Sintesi!C4</f>
        <v>355.03300000000002</v>
      </c>
      <c r="D4" s="17">
        <f>+Sintesi!D4</f>
        <v>354.75700000000001</v>
      </c>
      <c r="E4" s="17">
        <f>+Sintesi!E4</f>
        <v>381.57900000000001</v>
      </c>
      <c r="F4" s="17">
        <f>+Sintesi!F4</f>
        <v>391.87900000000002</v>
      </c>
      <c r="G4" s="17">
        <f>+Sintesi!G4</f>
        <v>422.15499999999997</v>
      </c>
      <c r="H4" s="17">
        <f>+Sintesi!H4</f>
        <v>461.76400000000001</v>
      </c>
      <c r="I4" s="17">
        <f>+Sintesi!I4</f>
        <v>452.82499999999999</v>
      </c>
      <c r="J4" s="17">
        <f>+Sintesi!J4</f>
        <v>433.95299999999997</v>
      </c>
      <c r="K4" s="17">
        <f>+Sintesi!K4</f>
        <v>469.77800000000002</v>
      </c>
      <c r="L4" s="17">
        <f>+Sintesi!L4</f>
        <v>588.29899999999998</v>
      </c>
      <c r="M4" s="17">
        <f>+Sintesi!M4</f>
        <v>605.72299999999996</v>
      </c>
      <c r="N4" s="17">
        <f>+Sintesi!N4</f>
        <v>566.31700000000001</v>
      </c>
      <c r="O4" s="17">
        <f>+Sintesi!O4</f>
        <v>601.91399999999999</v>
      </c>
      <c r="P4" s="17">
        <f>+Sintesi!P4</f>
        <v>612.49400000000003</v>
      </c>
    </row>
    <row r="5" spans="1:16 16361:16361" ht="6" customHeight="1" x14ac:dyDescent="0.2">
      <c r="A5" s="12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 16361:16361" s="4" customFormat="1" x14ac:dyDescent="0.2">
      <c r="A6" s="15" t="s">
        <v>6</v>
      </c>
      <c r="B6" s="16">
        <f>+Sintesi!B6</f>
        <v>31.731000000000002</v>
      </c>
      <c r="C6" s="17">
        <f>+Sintesi!C6</f>
        <v>34.200000000000003</v>
      </c>
      <c r="D6" s="17">
        <f>+Sintesi!D6</f>
        <v>33.130000000000003</v>
      </c>
      <c r="E6" s="17">
        <f>+Sintesi!E6</f>
        <v>37.494999999999997</v>
      </c>
      <c r="F6" s="17">
        <f>+Sintesi!F6</f>
        <v>40.478999999999999</v>
      </c>
      <c r="G6" s="17">
        <f>+Sintesi!G6</f>
        <v>45.612000000000002</v>
      </c>
      <c r="H6" s="17">
        <f>+Sintesi!H6</f>
        <v>52.506999999999998</v>
      </c>
      <c r="I6" s="17">
        <f>+Sintesi!I6</f>
        <v>50.762999999999998</v>
      </c>
      <c r="J6" s="17">
        <f>+Sintesi!J6</f>
        <v>40.911999999999999</v>
      </c>
      <c r="K6" s="17">
        <f>+Sintesi!K6</f>
        <v>50.016000000000005</v>
      </c>
      <c r="L6" s="17">
        <f>+Sintesi!L6</f>
        <v>70.768000000000001</v>
      </c>
      <c r="M6" s="17">
        <f>+Sintesi!M6</f>
        <v>69.033000000000001</v>
      </c>
      <c r="N6" s="17">
        <f>+Sintesi!N6</f>
        <v>58.467000000000006</v>
      </c>
      <c r="O6" s="17">
        <f>+Sintesi!O6</f>
        <v>51.65379999999999</v>
      </c>
      <c r="P6" s="17">
        <f>+Sintesi!P6</f>
        <v>56.568999999999988</v>
      </c>
    </row>
    <row r="7" spans="1:16 16361:16361" s="5" customFormat="1" ht="11.25" x14ac:dyDescent="0.2">
      <c r="A7" s="7" t="s">
        <v>14</v>
      </c>
      <c r="B7" s="6">
        <f>+Sintesi!B7</f>
        <v>8.9438525283274159E-2</v>
      </c>
      <c r="C7" s="6">
        <f>+Sintesi!C7</f>
        <v>9.6329073635408546E-2</v>
      </c>
      <c r="D7" s="6">
        <f>+Sintesi!D7</f>
        <v>9.3387868315494837E-2</v>
      </c>
      <c r="E7" s="6">
        <f>+Sintesi!E7</f>
        <v>9.8262745067207571E-2</v>
      </c>
      <c r="F7" s="6">
        <f>+Sintesi!F7</f>
        <v>0.10329463941675873</v>
      </c>
      <c r="G7" s="6">
        <f>+Sintesi!G7</f>
        <v>0.108045623053144</v>
      </c>
      <c r="H7" s="6">
        <f>+Sintesi!H7</f>
        <v>0.11370960057518559</v>
      </c>
      <c r="I7" s="6">
        <f>+Sintesi!I7</f>
        <v>0.11210290951250483</v>
      </c>
      <c r="J7" s="6">
        <f>+Sintesi!J7</f>
        <v>9.4277490880348799E-2</v>
      </c>
      <c r="K7" s="6">
        <f>+Sintesi!K7</f>
        <v>0.10646731009114944</v>
      </c>
      <c r="L7" s="6">
        <f>+Sintesi!L7</f>
        <v>0.12029257231441835</v>
      </c>
      <c r="M7" s="6">
        <f>+Sintesi!M7</f>
        <v>0.11396793583865894</v>
      </c>
      <c r="N7" s="6">
        <f>+Sintesi!N7</f>
        <v>0.10324076444818009</v>
      </c>
      <c r="O7" s="6">
        <f>+Sintesi!O7</f>
        <v>8.5815913901321442E-2</v>
      </c>
      <c r="P7" s="6">
        <f>+Sintesi!P7</f>
        <v>9.2358455756301264E-2</v>
      </c>
      <c r="XEG7" s="6"/>
    </row>
    <row r="8" spans="1:16 16361:16361" ht="6" customHeight="1" x14ac:dyDescent="0.2">
      <c r="A8" s="12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 16361:16361" s="4" customFormat="1" x14ac:dyDescent="0.2">
      <c r="A9" s="15" t="s">
        <v>1</v>
      </c>
      <c r="B9" s="16">
        <f>+Sintesi!B9</f>
        <v>16.646960000000004</v>
      </c>
      <c r="C9" s="17">
        <f>+Sintesi!C9</f>
        <v>22.375</v>
      </c>
      <c r="D9" s="17">
        <f>+Sintesi!D9</f>
        <v>19.983000000000001</v>
      </c>
      <c r="E9" s="17">
        <f>+Sintesi!E9</f>
        <v>23.286000000000001</v>
      </c>
      <c r="F9" s="17">
        <f>+Sintesi!F9</f>
        <v>21.869</v>
      </c>
      <c r="G9" s="17">
        <f>+Sintesi!G9</f>
        <v>29.977</v>
      </c>
      <c r="H9" s="17">
        <f>+Sintesi!H9</f>
        <v>35.805999999999997</v>
      </c>
      <c r="I9" s="17">
        <f>+Sintesi!I9</f>
        <v>33.975999999999999</v>
      </c>
      <c r="J9" s="17">
        <f>+Sintesi!J9</f>
        <v>21.483000000000001</v>
      </c>
      <c r="K9" s="17">
        <f>+Sintesi!K9</f>
        <v>32.238</v>
      </c>
      <c r="L9" s="17">
        <f>+Sintesi!L9</f>
        <v>52.317999999999998</v>
      </c>
      <c r="M9" s="17">
        <f>+Sintesi!M9</f>
        <v>45.969000000000001</v>
      </c>
      <c r="N9" s="17">
        <f>+Sintesi!N9</f>
        <v>36.067000000000007</v>
      </c>
      <c r="O9" s="17">
        <f>+Sintesi!O9</f>
        <v>23.070800000000002</v>
      </c>
      <c r="P9" s="17">
        <f>+Sintesi!P9</f>
        <v>28.498000000000001</v>
      </c>
    </row>
    <row r="10" spans="1:16 16361:16361" s="5" customFormat="1" ht="11.25" x14ac:dyDescent="0.2">
      <c r="A10" s="7" t="s">
        <v>4</v>
      </c>
      <c r="B10" s="6">
        <f>+Sintesi!B10</f>
        <v>4.6921923445515545E-2</v>
      </c>
      <c r="C10" s="8">
        <f>+Sintesi!C10</f>
        <v>6.3022310602113038E-2</v>
      </c>
      <c r="D10" s="8">
        <f>+Sintesi!D10</f>
        <v>5.6328698235693732E-2</v>
      </c>
      <c r="E10" s="8">
        <f>+Sintesi!E10</f>
        <v>6.1025370893052294E-2</v>
      </c>
      <c r="F10" s="8">
        <f>+Sintesi!F10</f>
        <v>5.5805490980634323E-2</v>
      </c>
      <c r="G10" s="8">
        <f>+Sintesi!G10</f>
        <v>7.1009463348770008E-2</v>
      </c>
      <c r="H10" s="8">
        <f>+Sintesi!H10</f>
        <v>7.7541774586152232E-2</v>
      </c>
      <c r="I10" s="8">
        <f>+Sintesi!I10</f>
        <v>7.5031193065753884E-2</v>
      </c>
      <c r="J10" s="8">
        <f>+Sintesi!J10</f>
        <v>4.9505361179666925E-2</v>
      </c>
      <c r="K10" s="8">
        <f>+Sintesi!K10</f>
        <v>6.8623903205343798E-2</v>
      </c>
      <c r="L10" s="8">
        <f>+Sintesi!L10</f>
        <v>8.8930968776081545E-2</v>
      </c>
      <c r="M10" s="8">
        <f>+Sintesi!M10</f>
        <v>7.5891125151265518E-2</v>
      </c>
      <c r="N10" s="8">
        <f>+Sintesi!N10</f>
        <v>6.3686945650580876E-2</v>
      </c>
      <c r="O10" s="8">
        <f>+Sintesi!O10</f>
        <v>3.832906362038431E-2</v>
      </c>
      <c r="P10" s="8">
        <f>+Sintesi!P10</f>
        <v>4.6527802721332778E-2</v>
      </c>
    </row>
    <row r="11" spans="1:16 16361:16361" ht="6" customHeight="1" x14ac:dyDescent="0.2">
      <c r="A11" s="12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 16361:16361" s="4" customFormat="1" x14ac:dyDescent="0.2">
      <c r="A12" s="15" t="s">
        <v>15</v>
      </c>
      <c r="B12" s="16">
        <f>+Sintesi!B12</f>
        <v>8.6399600000000021</v>
      </c>
      <c r="C12" s="17">
        <f>+Sintesi!C12</f>
        <v>10.532999999999999</v>
      </c>
      <c r="D12" s="17">
        <f>+Sintesi!D12</f>
        <v>10.185</v>
      </c>
      <c r="E12" s="17">
        <f>+Sintesi!E12</f>
        <v>8.9920000000000009</v>
      </c>
      <c r="F12" s="17">
        <f>+Sintesi!F12</f>
        <v>17.683</v>
      </c>
      <c r="G12" s="17">
        <f>+Sintesi!G12</f>
        <v>16.434999999999999</v>
      </c>
      <c r="H12" s="17">
        <f>+Sintesi!H12</f>
        <v>20.600999999999999</v>
      </c>
      <c r="I12" s="17">
        <f>+Sintesi!I12</f>
        <v>25.646999999999998</v>
      </c>
      <c r="J12" s="17">
        <f>+Sintesi!J12</f>
        <v>13.125999999999999</v>
      </c>
      <c r="K12" s="17">
        <f>+Sintesi!K12</f>
        <v>19.611999999999998</v>
      </c>
      <c r="L12" s="17">
        <f>+Sintesi!L12</f>
        <v>33.110999999999997</v>
      </c>
      <c r="M12" s="17">
        <f>+Sintesi!M12</f>
        <v>31.164999999999999</v>
      </c>
      <c r="N12" s="17">
        <f>+Sintesi!N12</f>
        <v>19.922000000000001</v>
      </c>
      <c r="O12" s="17">
        <f>+Sintesi!O12</f>
        <v>6.5</v>
      </c>
      <c r="P12" s="17">
        <f>+Sintesi!P12</f>
        <v>14.176</v>
      </c>
    </row>
    <row r="13" spans="1:16 16361:16361" s="5" customFormat="1" ht="11.25" x14ac:dyDescent="0.2">
      <c r="A13" s="7" t="s">
        <v>14</v>
      </c>
      <c r="B13" s="6">
        <f>+Sintesi!B13</f>
        <v>2.4353007497604155E-2</v>
      </c>
      <c r="C13" s="8">
        <f>+Sintesi!C13</f>
        <v>2.9667664695957836E-2</v>
      </c>
      <c r="D13" s="8">
        <f>+Sintesi!D13</f>
        <v>2.8709792900492449E-2</v>
      </c>
      <c r="E13" s="8">
        <f>+Sintesi!E13</f>
        <v>2.3565238128932672E-2</v>
      </c>
      <c r="F13" s="8">
        <f>+Sintesi!F13</f>
        <v>4.5123622342610852E-2</v>
      </c>
      <c r="G13" s="8">
        <f>+Sintesi!G13</f>
        <v>3.8931198256564534E-2</v>
      </c>
      <c r="H13" s="8">
        <f>+Sintesi!H13</f>
        <v>4.4613698772533156E-2</v>
      </c>
      <c r="I13" s="8">
        <f>+Sintesi!I13</f>
        <v>5.6637773974493454E-2</v>
      </c>
      <c r="J13" s="8">
        <f>+Sintesi!J13</f>
        <v>3.0247515283913236E-2</v>
      </c>
      <c r="K13" s="8">
        <f>+Sintesi!K13</f>
        <v>4.1747378549016764E-2</v>
      </c>
      <c r="L13" s="8">
        <f>+Sintesi!L13</f>
        <v>5.6282604593922474E-2</v>
      </c>
      <c r="M13" s="8">
        <f>+Sintesi!M13</f>
        <v>5.1450910729822052E-2</v>
      </c>
      <c r="N13" s="8">
        <f>+Sintesi!N13</f>
        <v>3.5178177593114812E-2</v>
      </c>
      <c r="O13" s="8">
        <f>+Sintesi!O13</f>
        <v>1.0798884890532535E-2</v>
      </c>
      <c r="P13" s="8">
        <f>+Sintesi!P13</f>
        <v>2.314471651967203E-2</v>
      </c>
    </row>
    <row r="14" spans="1:16 16361:16361" ht="6" customHeight="1" x14ac:dyDescent="0.2">
      <c r="A14" s="12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 16361:16361" s="4" customFormat="1" x14ac:dyDescent="0.2">
      <c r="A15" s="15" t="s">
        <v>16</v>
      </c>
      <c r="B15" s="16">
        <f>+Sintesi!B15</f>
        <v>20.800999999999998</v>
      </c>
      <c r="C15" s="17">
        <f>+Sintesi!C15</f>
        <v>22.353999999999999</v>
      </c>
      <c r="D15" s="17">
        <f>+Sintesi!D15</f>
        <v>21.657999999999998</v>
      </c>
      <c r="E15" s="17">
        <f>+Sintesi!E15</f>
        <v>21.519999999999996</v>
      </c>
      <c r="F15" s="17">
        <f>+Sintesi!F15</f>
        <v>35.283000000000001</v>
      </c>
      <c r="G15" s="17">
        <f>+Sintesi!G15</f>
        <v>30.390000000000004</v>
      </c>
      <c r="H15" s="17">
        <f>+Sintesi!H15</f>
        <v>34.866000000000007</v>
      </c>
      <c r="I15" s="17">
        <f>+Sintesi!I15</f>
        <v>41.12</v>
      </c>
      <c r="J15" s="17">
        <f>+Sintesi!J15</f>
        <v>31.766999999999999</v>
      </c>
      <c r="K15" s="17">
        <f>+Sintesi!K15</f>
        <v>36.734999999999999</v>
      </c>
      <c r="L15" s="17">
        <f>+Sintesi!L15</f>
        <v>51.420999999999992</v>
      </c>
      <c r="M15" s="17">
        <f>+Sintesi!M15</f>
        <v>53.664000000000009</v>
      </c>
      <c r="N15" s="17">
        <f>+Sintesi!N15</f>
        <v>40.808</v>
      </c>
      <c r="O15" s="17">
        <f>+Sintesi!O15</f>
        <v>33.804000000000002</v>
      </c>
      <c r="P15" s="17">
        <f>+Sintesi!P15</f>
        <v>41.480000000000004</v>
      </c>
    </row>
    <row r="16" spans="1:16 16361:16361" ht="6" customHeight="1" x14ac:dyDescent="0.2">
      <c r="A16" s="12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s="4" customFormat="1" x14ac:dyDescent="0.2">
      <c r="A17" s="15" t="s">
        <v>5</v>
      </c>
      <c r="B17" s="16">
        <f>+Sintesi!B17</f>
        <v>145.041</v>
      </c>
      <c r="C17" s="17">
        <f>+Sintesi!C17</f>
        <v>150.79400000000001</v>
      </c>
      <c r="D17" s="17">
        <f>+Sintesi!D17</f>
        <v>160.09899999999999</v>
      </c>
      <c r="E17" s="17">
        <f>+Sintesi!E17</f>
        <v>168.488</v>
      </c>
      <c r="F17" s="17">
        <f>+Sintesi!F17</f>
        <v>181.66800000000001</v>
      </c>
      <c r="G17" s="17">
        <f>+Sintesi!G17</f>
        <v>187.505</v>
      </c>
      <c r="H17" s="17">
        <f>+Sintesi!H17</f>
        <v>187.505</v>
      </c>
      <c r="I17" s="17">
        <f>+Sintesi!I17</f>
        <v>205.82</v>
      </c>
      <c r="J17" s="17">
        <f>+Sintesi!J17</f>
        <v>212.202</v>
      </c>
      <c r="K17" s="17">
        <f>+Sintesi!K17</f>
        <v>223.167</v>
      </c>
      <c r="L17" s="17">
        <f>+Sintesi!L17</f>
        <v>257.12299999999999</v>
      </c>
      <c r="M17" s="17">
        <f>+Sintesi!M17</f>
        <v>278.41500000000002</v>
      </c>
      <c r="N17" s="17">
        <f>+Sintesi!N17</f>
        <v>285.38</v>
      </c>
      <c r="O17" s="17">
        <f>+Sintesi!O17</f>
        <v>282.38099999999997</v>
      </c>
      <c r="P17" s="17">
        <f>+Sintesi!P17</f>
        <v>283.86466807728698</v>
      </c>
    </row>
    <row r="18" spans="1:16" ht="6" customHeight="1" x14ac:dyDescent="0.2">
      <c r="A18" s="12"/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s="4" customFormat="1" x14ac:dyDescent="0.2">
      <c r="A19" s="15" t="s">
        <v>19</v>
      </c>
      <c r="B19" s="16">
        <f>+Sintesi!B19</f>
        <v>99.866</v>
      </c>
      <c r="C19" s="17">
        <f>+Sintesi!C19</f>
        <v>76.381</v>
      </c>
      <c r="D19" s="17">
        <f>+Sintesi!D19</f>
        <v>79.043000000000006</v>
      </c>
      <c r="E19" s="17">
        <f>+Sintesi!E19</f>
        <v>99.382999999999996</v>
      </c>
      <c r="F19" s="17">
        <f>+Sintesi!F19</f>
        <v>80.082999999999998</v>
      </c>
      <c r="G19" s="17">
        <f>+Sintesi!G19</f>
        <v>125.294</v>
      </c>
      <c r="H19" s="17">
        <f>+Sintesi!H19</f>
        <v>125.294</v>
      </c>
      <c r="I19" s="17">
        <f>+Sintesi!I19</f>
        <v>117.42700000000001</v>
      </c>
      <c r="J19" s="17">
        <f>+Sintesi!J19</f>
        <v>116.55</v>
      </c>
      <c r="K19" s="17">
        <f>+Sintesi!K19</f>
        <v>97.677000000000007</v>
      </c>
      <c r="L19" s="17">
        <f>+Sintesi!L19</f>
        <v>105.294</v>
      </c>
      <c r="M19" s="17">
        <f>+Sintesi!M19</f>
        <v>139.26599999999999</v>
      </c>
      <c r="N19" s="17">
        <f>+Sintesi!N19</f>
        <v>147.559</v>
      </c>
      <c r="O19" s="17">
        <f>+Sintesi!O19</f>
        <v>165.77500000000001</v>
      </c>
      <c r="P19" s="17">
        <f>+Sintesi!P19</f>
        <v>153.64173922561599</v>
      </c>
    </row>
    <row r="20" spans="1:16" ht="6" customHeight="1" x14ac:dyDescent="0.2">
      <c r="A20" s="12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s="4" customFormat="1" x14ac:dyDescent="0.2">
      <c r="A21" s="15" t="s">
        <v>17</v>
      </c>
      <c r="B21" s="16">
        <f>+Sintesi!B21</f>
        <v>3.1472692319813431</v>
      </c>
      <c r="C21" s="17">
        <f>+Sintesi!C21</f>
        <v>2.2333625730994151</v>
      </c>
      <c r="D21" s="17">
        <f>+Sintesi!D21</f>
        <v>2.3858436462420767</v>
      </c>
      <c r="E21" s="17">
        <f>+Sintesi!E21</f>
        <v>2.6505667422322978</v>
      </c>
      <c r="F21" s="17">
        <f>+Sintesi!F21</f>
        <v>1.9783838533560612</v>
      </c>
      <c r="G21" s="17">
        <f>+Sintesi!G21</f>
        <v>2.7469525563448212</v>
      </c>
      <c r="H21" s="17">
        <f>+Sintesi!H21</f>
        <v>2.3862342163901955</v>
      </c>
      <c r="I21" s="17">
        <f>+Sintesi!I21</f>
        <v>2.3132399582372991</v>
      </c>
      <c r="J21" s="17">
        <f>+Sintesi!J21</f>
        <v>2.8487974188502152</v>
      </c>
      <c r="K21" s="17">
        <f>+Sintesi!K21</f>
        <v>1.9529150671785027</v>
      </c>
      <c r="L21" s="17">
        <f>+Sintesi!L21</f>
        <v>1.4878758761021931</v>
      </c>
      <c r="M21" s="17">
        <f>+Sintesi!M21</f>
        <v>2.0173829907435574</v>
      </c>
      <c r="N21" s="17">
        <f>+Sintesi!N21</f>
        <v>2.5237997502864862</v>
      </c>
      <c r="O21" s="17">
        <f>+Sintesi!O21</f>
        <v>3.2093476181810447</v>
      </c>
      <c r="P21" s="17">
        <f>+Sintesi!P21</f>
        <v>2.7160059259597311</v>
      </c>
    </row>
    <row r="23" spans="1:16" x14ac:dyDescent="0.2">
      <c r="A23" s="1" t="s">
        <v>18</v>
      </c>
      <c r="J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Sintesi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La Fata</cp:lastModifiedBy>
  <dcterms:created xsi:type="dcterms:W3CDTF">2014-11-26T12:45:47Z</dcterms:created>
  <dcterms:modified xsi:type="dcterms:W3CDTF">2026-09-14T08:37:47Z</dcterms:modified>
</cp:coreProperties>
</file>